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120" windowWidth="13080" windowHeight="116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<sst xmlns="http://schemas.openxmlformats.org/spreadsheetml/2006/main" count="121" uniqueCount="74">
  <si>
    <t>План работ по текущему ремонту жилого фонда</t>
  </si>
  <si>
    <t>ООО "Межмуниципальное общество "Управляющая компания"</t>
  </si>
  <si>
    <t>№ п/п</t>
  </si>
  <si>
    <t>Виды работ</t>
  </si>
  <si>
    <t>Ед.изм.</t>
  </si>
  <si>
    <t>В т.ч. по кварталам</t>
  </si>
  <si>
    <t>Всего: в т.ч.</t>
  </si>
  <si>
    <t>Общестроительные, в них:</t>
  </si>
  <si>
    <t xml:space="preserve">   ремонт кровли</t>
  </si>
  <si>
    <t>Сергеевское СП</t>
  </si>
  <si>
    <t>с. Калинка</t>
  </si>
  <si>
    <t>ВСЕГО:</t>
  </si>
  <si>
    <t>2\140</t>
  </si>
  <si>
    <t>4\460</t>
  </si>
  <si>
    <t>4\257</t>
  </si>
  <si>
    <t>Наименование объектов</t>
  </si>
  <si>
    <t>Главный инженер</t>
  </si>
  <si>
    <t>А.В. Шильников</t>
  </si>
  <si>
    <t>площадь МКД, м2</t>
  </si>
  <si>
    <t xml:space="preserve">% сбора платежей </t>
  </si>
  <si>
    <t>сумма тек. ремонта</t>
  </si>
  <si>
    <t>21 КМ.</t>
  </si>
  <si>
    <t>Сарапульское шоссе д.1</t>
  </si>
  <si>
    <t>Сарапульское шоссе д.4</t>
  </si>
  <si>
    <t>СЕРГЕЕВКА</t>
  </si>
  <si>
    <t>ул.Партизанская д.2</t>
  </si>
  <si>
    <t>ул.Партизанская д.4</t>
  </si>
  <si>
    <t>ул.Партизанская д.6</t>
  </si>
  <si>
    <t>ул.Партизанская д.7</t>
  </si>
  <si>
    <t>ул.Партизанская д.8</t>
  </si>
  <si>
    <t>ул.Центральная д.1</t>
  </si>
  <si>
    <t>ул.Центральная д.1а</t>
  </si>
  <si>
    <t>ул.Центральная д.1б</t>
  </si>
  <si>
    <t>ул.Центральная д.11</t>
  </si>
  <si>
    <t>ул.Центральная д.13</t>
  </si>
  <si>
    <t>ул.Центральная д.15</t>
  </si>
  <si>
    <t>ул.Центральная д.17</t>
  </si>
  <si>
    <t>ул.Центральная д.19</t>
  </si>
  <si>
    <t>ул.Центральная д.21</t>
  </si>
  <si>
    <t>ул.Центральная д.22</t>
  </si>
  <si>
    <t>ул.Центральная д.24</t>
  </si>
  <si>
    <t>ул.Центральная д.26</t>
  </si>
  <si>
    <t>ул.Центральная д.27</t>
  </si>
  <si>
    <t>ул.Центральная д.29</t>
  </si>
  <si>
    <t>ул.Центральная д.3</t>
  </si>
  <si>
    <t>ул.Центральная д.31</t>
  </si>
  <si>
    <t>ул.Центральная д.33</t>
  </si>
  <si>
    <t>ул.Центральная д.35</t>
  </si>
  <si>
    <t xml:space="preserve">ул.Центральная д.5 </t>
  </si>
  <si>
    <t>ул.Центральная д.7</t>
  </si>
  <si>
    <t>ул.Центральная д.9</t>
  </si>
  <si>
    <t>КАЛИНКА</t>
  </si>
  <si>
    <t>ул.Торговая д.6</t>
  </si>
  <si>
    <t>ул.Энергетиков д.1</t>
  </si>
  <si>
    <t>ИТОГО:</t>
  </si>
  <si>
    <t>кол-во</t>
  </si>
  <si>
    <t>шт.</t>
  </si>
  <si>
    <t>м. п.</t>
  </si>
  <si>
    <t>Устройство энергосберегающего освещения</t>
  </si>
  <si>
    <t>дом</t>
  </si>
  <si>
    <t>Установка входной двери</t>
  </si>
  <si>
    <t>Ремонт панельных стыков</t>
  </si>
  <si>
    <t>Ремонт подъезда</t>
  </si>
  <si>
    <t>Ремонт вентиляционного канала</t>
  </si>
  <si>
    <t>Ремонт элементов кровли</t>
  </si>
  <si>
    <t>Ремонт крыльца</t>
  </si>
  <si>
    <t>Ремонт отопления</t>
  </si>
  <si>
    <t>сист.</t>
  </si>
  <si>
    <t>47-69-07</t>
  </si>
  <si>
    <t>Ремонт подъезда 1 п</t>
  </si>
  <si>
    <t>Хабаровского муниципального района на 2019 год</t>
  </si>
  <si>
    <t>Ремонт подъезда, панельные стыки</t>
  </si>
  <si>
    <t>шт./м.п.</t>
  </si>
  <si>
    <t>1/120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</si>
</sst>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#&quot; &quot;?/2"/>
    <numFmt numFmtId="183" formatCode="0.0"/>
    <numFmt numFmtId="184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0" xfId="0" applyFont="1" applyAlignment="1">
      <alignment/>
    </xf>
    <xf numFmtId="3" fontId="0" fillId="33" borderId="10" xfId="0" applyNumberFormat="1" applyFont="1" applyFill="1" applyBorder="1" applyAlignment="1">
      <alignment horizontal="center"/>
    </xf>
    <xf numFmtId="3" fontId="0" fillId="33" borderId="14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10.7109375" style="0" customWidth="1"/>
    <col min="4" max="4" width="13.00390625" style="0" customWidth="1"/>
    <col min="5" max="5" width="11.140625" style="0" customWidth="1"/>
    <col min="6" max="6" width="30.57421875" style="0" customWidth="1"/>
    <col min="7" max="7" width="10.28125" style="0" customWidth="1"/>
    <col min="9" max="9" width="10.00390625" style="0" customWidth="1"/>
  </cols>
  <sheetData>
    <row r="1" spans="6:11" ht="15">
      <c r="F1" s="36" t="s">
        <v>0</v>
      </c>
      <c r="G1" s="36"/>
      <c r="H1" s="36"/>
      <c r="I1" s="36"/>
      <c r="J1" s="36"/>
      <c r="K1" s="36"/>
    </row>
    <row r="2" spans="6:11" ht="15">
      <c r="F2" s="36" t="s">
        <v>70</v>
      </c>
      <c r="G2" s="36"/>
      <c r="H2" s="36"/>
      <c r="I2" s="36"/>
      <c r="J2" s="36"/>
      <c r="K2" s="36"/>
    </row>
    <row r="4" spans="1:6" ht="29.25" customHeight="1">
      <c r="A4" s="7" t="s">
        <v>1</v>
      </c>
      <c r="B4" s="7"/>
      <c r="C4" s="7"/>
      <c r="D4" s="7"/>
      <c r="E4" s="7"/>
      <c r="F4" s="18"/>
    </row>
    <row r="6" spans="1:12" ht="12.75">
      <c r="A6" s="39" t="s">
        <v>2</v>
      </c>
      <c r="B6" s="44" t="s">
        <v>15</v>
      </c>
      <c r="C6" s="44" t="s">
        <v>18</v>
      </c>
      <c r="D6" s="44" t="s">
        <v>19</v>
      </c>
      <c r="E6" s="44" t="s">
        <v>20</v>
      </c>
      <c r="F6" s="39" t="s">
        <v>3</v>
      </c>
      <c r="G6" s="39" t="s">
        <v>4</v>
      </c>
      <c r="H6" s="39" t="s">
        <v>55</v>
      </c>
      <c r="I6" s="41" t="s">
        <v>5</v>
      </c>
      <c r="J6" s="41"/>
      <c r="K6" s="41"/>
      <c r="L6" s="41"/>
    </row>
    <row r="7" spans="1:12" ht="12.75">
      <c r="A7" s="40"/>
      <c r="B7" s="45"/>
      <c r="C7" s="45"/>
      <c r="D7" s="45"/>
      <c r="E7" s="45"/>
      <c r="F7" s="40"/>
      <c r="G7" s="40"/>
      <c r="H7" s="40"/>
      <c r="I7" s="1">
        <v>1</v>
      </c>
      <c r="J7" s="1">
        <v>2</v>
      </c>
      <c r="K7" s="1">
        <v>3</v>
      </c>
      <c r="L7" s="1">
        <v>4</v>
      </c>
    </row>
    <row r="8" spans="1:12" ht="12.75">
      <c r="A8" s="2">
        <v>1</v>
      </c>
      <c r="B8" s="2"/>
      <c r="C8" s="2"/>
      <c r="D8" s="2"/>
      <c r="E8" s="2"/>
      <c r="F8" s="2">
        <v>2</v>
      </c>
      <c r="G8" s="2">
        <v>3</v>
      </c>
      <c r="H8" s="2">
        <v>4</v>
      </c>
      <c r="I8" s="1">
        <v>5</v>
      </c>
      <c r="J8" s="1">
        <v>6</v>
      </c>
      <c r="K8" s="1">
        <v>7</v>
      </c>
      <c r="L8" s="1">
        <v>8</v>
      </c>
    </row>
    <row r="9" spans="1:12" ht="15.75">
      <c r="A9" s="42" t="s">
        <v>9</v>
      </c>
      <c r="B9" s="43"/>
      <c r="C9" s="43"/>
      <c r="D9" s="43"/>
      <c r="E9" s="43"/>
      <c r="F9" s="23"/>
      <c r="G9" s="23"/>
      <c r="H9" s="23"/>
      <c r="I9" s="23"/>
      <c r="J9" s="23"/>
      <c r="K9" s="23"/>
      <c r="L9" s="24"/>
    </row>
    <row r="10" spans="1:12" ht="12.75" hidden="1">
      <c r="A10" s="3"/>
      <c r="B10" s="12"/>
      <c r="C10" s="12"/>
      <c r="D10" s="12"/>
      <c r="E10" s="12"/>
      <c r="F10" s="6" t="s">
        <v>10</v>
      </c>
      <c r="G10" s="37"/>
      <c r="H10" s="37"/>
      <c r="I10" s="37"/>
      <c r="J10" s="3"/>
      <c r="K10" s="3"/>
      <c r="L10" s="3"/>
    </row>
    <row r="11" spans="1:12" ht="12.75" hidden="1">
      <c r="A11" s="6"/>
      <c r="B11" s="13"/>
      <c r="C11" s="13"/>
      <c r="D11" s="13"/>
      <c r="E11" s="13"/>
      <c r="F11" s="5" t="s">
        <v>6</v>
      </c>
      <c r="G11" s="6"/>
      <c r="H11" s="6"/>
      <c r="I11" s="6"/>
      <c r="J11" s="6">
        <f>J12+J38+J39+K40</f>
        <v>342.12</v>
      </c>
      <c r="K11" s="6" t="e">
        <f>K12+K38+K39+#REF!</f>
        <v>#REF!</v>
      </c>
      <c r="L11" s="6">
        <f>L12+L38+L39+L40</f>
        <v>132.63</v>
      </c>
    </row>
    <row r="12" spans="1:12" ht="12.75" hidden="1">
      <c r="A12" s="6"/>
      <c r="B12" s="13"/>
      <c r="C12" s="13"/>
      <c r="D12" s="13"/>
      <c r="E12" s="13"/>
      <c r="F12" s="5" t="s">
        <v>7</v>
      </c>
      <c r="G12" s="6"/>
      <c r="H12" s="6"/>
      <c r="I12" s="10"/>
      <c r="J12" s="11">
        <v>330.12</v>
      </c>
      <c r="K12" s="11">
        <v>769.93</v>
      </c>
      <c r="L12" s="11">
        <v>132.63</v>
      </c>
    </row>
    <row r="13" spans="1:12" ht="12.75" hidden="1">
      <c r="A13" s="1"/>
      <c r="B13" s="12"/>
      <c r="C13" s="12"/>
      <c r="D13" s="12"/>
      <c r="E13" s="12"/>
      <c r="F13" s="5" t="s">
        <v>8</v>
      </c>
      <c r="G13" s="6"/>
      <c r="H13" s="6"/>
      <c r="I13" s="6"/>
      <c r="J13" s="6" t="s">
        <v>14</v>
      </c>
      <c r="K13" s="6" t="s">
        <v>13</v>
      </c>
      <c r="L13" s="6" t="s">
        <v>12</v>
      </c>
    </row>
    <row r="14" spans="1:12" ht="12.75">
      <c r="A14" s="1"/>
      <c r="B14" s="13" t="s">
        <v>21</v>
      </c>
      <c r="C14" s="12"/>
      <c r="D14" s="12"/>
      <c r="E14" s="12"/>
      <c r="F14" s="14"/>
      <c r="G14" s="1"/>
      <c r="H14" s="1"/>
      <c r="I14" s="1"/>
      <c r="J14" s="1"/>
      <c r="K14" s="1"/>
      <c r="L14" s="1"/>
    </row>
    <row r="15" spans="1:12" ht="12.75">
      <c r="A15" s="1">
        <v>1</v>
      </c>
      <c r="B15" s="12" t="s">
        <v>22</v>
      </c>
      <c r="C15" s="15">
        <v>900.9</v>
      </c>
      <c r="D15" s="9">
        <v>99.5</v>
      </c>
      <c r="E15" s="19">
        <f>C15*D15*6*12/100</f>
        <v>64540.476</v>
      </c>
      <c r="F15" s="14" t="s">
        <v>62</v>
      </c>
      <c r="G15" s="16" t="s">
        <v>56</v>
      </c>
      <c r="H15" s="16">
        <v>1</v>
      </c>
      <c r="I15" s="16"/>
      <c r="J15" s="16">
        <v>1</v>
      </c>
      <c r="K15" s="16"/>
      <c r="L15" s="16"/>
    </row>
    <row r="16" spans="1:12" ht="12.75">
      <c r="A16" s="1">
        <v>2</v>
      </c>
      <c r="B16" s="12" t="s">
        <v>23</v>
      </c>
      <c r="C16" s="15">
        <v>895.5</v>
      </c>
      <c r="D16" s="9">
        <v>98.5</v>
      </c>
      <c r="E16" s="19">
        <f>C16*D16*6*12/100</f>
        <v>63508.86</v>
      </c>
      <c r="F16" s="14" t="s">
        <v>62</v>
      </c>
      <c r="G16" s="16" t="s">
        <v>56</v>
      </c>
      <c r="H16" s="16">
        <v>1</v>
      </c>
      <c r="I16" s="16"/>
      <c r="J16" s="16">
        <v>1</v>
      </c>
      <c r="K16" s="16"/>
      <c r="L16" s="16"/>
    </row>
    <row r="17" spans="1:12" ht="12.75">
      <c r="A17" s="1"/>
      <c r="B17" s="21" t="s">
        <v>54</v>
      </c>
      <c r="C17" s="13">
        <f>SUM(C15:C16)</f>
        <v>1796.4</v>
      </c>
      <c r="D17" s="9"/>
      <c r="E17" s="20">
        <f>SUM(E15:E16)</f>
        <v>128049.33600000001</v>
      </c>
      <c r="F17" s="14"/>
      <c r="G17" s="16"/>
      <c r="H17" s="16"/>
      <c r="I17" s="16"/>
      <c r="J17" s="16"/>
      <c r="K17" s="16"/>
      <c r="L17" s="16"/>
    </row>
    <row r="18" spans="1:12" ht="17.25" customHeight="1">
      <c r="A18" s="1"/>
      <c r="B18" s="13" t="s">
        <v>24</v>
      </c>
      <c r="C18" s="15"/>
      <c r="D18" s="9"/>
      <c r="E18" s="19"/>
      <c r="F18" s="14"/>
      <c r="G18" s="16"/>
      <c r="H18" s="16"/>
      <c r="I18" s="16"/>
      <c r="J18" s="16"/>
      <c r="K18" s="16"/>
      <c r="L18" s="16"/>
    </row>
    <row r="19" spans="1:12" ht="25.5">
      <c r="A19" s="1">
        <v>3</v>
      </c>
      <c r="B19" s="12" t="s">
        <v>25</v>
      </c>
      <c r="C19" s="15">
        <v>377.9</v>
      </c>
      <c r="D19" s="9">
        <v>98.3</v>
      </c>
      <c r="E19" s="32">
        <f>C19*D19*6*12/100</f>
        <v>26746.2504</v>
      </c>
      <c r="F19" s="14" t="s">
        <v>58</v>
      </c>
      <c r="G19" s="16" t="s">
        <v>59</v>
      </c>
      <c r="H19" s="16">
        <v>1</v>
      </c>
      <c r="I19" s="16"/>
      <c r="J19" s="1">
        <v>1</v>
      </c>
      <c r="K19" s="16"/>
      <c r="L19" s="16"/>
    </row>
    <row r="20" spans="1:12" ht="12.75" customHeight="1">
      <c r="A20" s="1">
        <v>4</v>
      </c>
      <c r="B20" s="12" t="s">
        <v>26</v>
      </c>
      <c r="C20" s="15">
        <v>378.5</v>
      </c>
      <c r="D20" s="9">
        <v>98.5</v>
      </c>
      <c r="E20" s="32">
        <f>C20*D20*6*12/100</f>
        <v>26843.22</v>
      </c>
      <c r="F20" s="14" t="s">
        <v>60</v>
      </c>
      <c r="G20" s="16" t="s">
        <v>56</v>
      </c>
      <c r="H20" s="16">
        <v>1</v>
      </c>
      <c r="I20" s="16"/>
      <c r="J20" s="1">
        <v>1</v>
      </c>
      <c r="K20" s="16"/>
      <c r="L20" s="16"/>
    </row>
    <row r="21" spans="1:12" ht="12.75">
      <c r="A21" s="1">
        <v>5</v>
      </c>
      <c r="B21" s="12" t="s">
        <v>27</v>
      </c>
      <c r="C21" s="15">
        <v>561.2</v>
      </c>
      <c r="D21" s="9">
        <v>99.7</v>
      </c>
      <c r="E21" s="32">
        <f>C21*D21*6*12/100</f>
        <v>40285.1808</v>
      </c>
      <c r="F21" s="14" t="s">
        <v>62</v>
      </c>
      <c r="G21" s="25" t="s">
        <v>56</v>
      </c>
      <c r="H21" s="16">
        <v>1</v>
      </c>
      <c r="I21" s="16"/>
      <c r="J21" s="2">
        <v>1</v>
      </c>
      <c r="K21" s="16"/>
      <c r="L21" s="16"/>
    </row>
    <row r="22" spans="1:12" ht="12.75">
      <c r="A22" s="1">
        <v>6</v>
      </c>
      <c r="B22" s="12" t="s">
        <v>28</v>
      </c>
      <c r="C22" s="15">
        <v>449.5</v>
      </c>
      <c r="D22" s="9">
        <v>93.3</v>
      </c>
      <c r="E22" s="32">
        <f aca="true" t="shared" si="0" ref="E22:E48">C22*D22*6*12/100</f>
        <v>30195.611999999997</v>
      </c>
      <c r="F22" s="14" t="s">
        <v>61</v>
      </c>
      <c r="G22" s="16" t="s">
        <v>57</v>
      </c>
      <c r="H22" s="16">
        <v>30</v>
      </c>
      <c r="I22" s="16"/>
      <c r="J22" s="1">
        <v>30</v>
      </c>
      <c r="K22" s="16"/>
      <c r="L22" s="16"/>
    </row>
    <row r="23" spans="1:12" ht="12.75">
      <c r="A23" s="1">
        <v>7</v>
      </c>
      <c r="B23" s="12" t="s">
        <v>29</v>
      </c>
      <c r="C23" s="28">
        <v>569.5</v>
      </c>
      <c r="D23" s="27">
        <v>81.6</v>
      </c>
      <c r="E23" s="33">
        <f t="shared" si="0"/>
        <v>33459.263999999996</v>
      </c>
      <c r="F23" s="14" t="s">
        <v>61</v>
      </c>
      <c r="G23" s="16" t="s">
        <v>57</v>
      </c>
      <c r="H23" s="16">
        <v>30</v>
      </c>
      <c r="I23" s="16"/>
      <c r="J23" s="16"/>
      <c r="K23" s="16">
        <v>30</v>
      </c>
      <c r="L23" s="16"/>
    </row>
    <row r="24" spans="1:12" ht="12.75">
      <c r="A24" s="1">
        <v>8</v>
      </c>
      <c r="B24" s="12" t="s">
        <v>30</v>
      </c>
      <c r="C24" s="15">
        <v>582.1</v>
      </c>
      <c r="D24" s="9">
        <v>98.7</v>
      </c>
      <c r="E24" s="32">
        <f t="shared" si="0"/>
        <v>41366.3544</v>
      </c>
      <c r="F24" s="14" t="s">
        <v>62</v>
      </c>
      <c r="G24" s="16" t="s">
        <v>56</v>
      </c>
      <c r="H24" s="16">
        <v>1</v>
      </c>
      <c r="I24" s="16"/>
      <c r="J24" s="16">
        <v>1</v>
      </c>
      <c r="K24" s="16"/>
      <c r="L24" s="16"/>
    </row>
    <row r="25" spans="1:12" ht="14.25" customHeight="1">
      <c r="A25" s="1">
        <v>9</v>
      </c>
      <c r="B25" s="12" t="s">
        <v>31</v>
      </c>
      <c r="C25" s="15">
        <v>576.5</v>
      </c>
      <c r="D25" s="9">
        <v>88.4</v>
      </c>
      <c r="E25" s="32">
        <f t="shared" si="0"/>
        <v>36693.072</v>
      </c>
      <c r="F25" s="14" t="s">
        <v>62</v>
      </c>
      <c r="G25" s="16" t="s">
        <v>56</v>
      </c>
      <c r="H25" s="16">
        <v>1</v>
      </c>
      <c r="I25" s="16"/>
      <c r="J25" s="29">
        <v>1</v>
      </c>
      <c r="K25" s="16"/>
      <c r="L25" s="16"/>
    </row>
    <row r="26" spans="1:12" ht="12.75">
      <c r="A26" s="1">
        <v>10</v>
      </c>
      <c r="B26" s="12" t="s">
        <v>32</v>
      </c>
      <c r="C26" s="15">
        <v>574.3</v>
      </c>
      <c r="D26" s="9">
        <v>87.6</v>
      </c>
      <c r="E26" s="32">
        <f t="shared" si="0"/>
        <v>36222.249599999996</v>
      </c>
      <c r="F26" s="14" t="s">
        <v>60</v>
      </c>
      <c r="G26" s="25" t="s">
        <v>56</v>
      </c>
      <c r="H26" s="16">
        <v>1</v>
      </c>
      <c r="I26" s="16"/>
      <c r="J26" s="16"/>
      <c r="K26" s="30">
        <v>1</v>
      </c>
      <c r="L26" s="16"/>
    </row>
    <row r="27" spans="1:12" ht="12.75">
      <c r="A27" s="1">
        <v>11</v>
      </c>
      <c r="B27" s="12" t="s">
        <v>33</v>
      </c>
      <c r="C27" s="15">
        <v>563.4</v>
      </c>
      <c r="D27" s="9">
        <v>96.9</v>
      </c>
      <c r="E27" s="32">
        <f t="shared" si="0"/>
        <v>39307.2912</v>
      </c>
      <c r="F27" s="14" t="s">
        <v>65</v>
      </c>
      <c r="G27" s="16" t="s">
        <v>56</v>
      </c>
      <c r="H27" s="16">
        <v>1</v>
      </c>
      <c r="I27" s="16"/>
      <c r="K27" s="16">
        <v>1</v>
      </c>
      <c r="L27" s="16"/>
    </row>
    <row r="28" spans="1:12" ht="12.75">
      <c r="A28" s="1">
        <v>12</v>
      </c>
      <c r="B28" s="12" t="s">
        <v>34</v>
      </c>
      <c r="C28" s="15">
        <v>538.7</v>
      </c>
      <c r="D28" s="9">
        <v>97.1</v>
      </c>
      <c r="E28" s="32">
        <f t="shared" si="0"/>
        <v>37661.5944</v>
      </c>
      <c r="F28" s="4" t="s">
        <v>62</v>
      </c>
      <c r="G28" s="16" t="s">
        <v>56</v>
      </c>
      <c r="H28" s="16">
        <v>1</v>
      </c>
      <c r="I28" s="16"/>
      <c r="J28" s="16"/>
      <c r="K28" s="16">
        <v>1</v>
      </c>
      <c r="L28" s="16"/>
    </row>
    <row r="29" spans="1:12" ht="12.75">
      <c r="A29" s="1">
        <v>13</v>
      </c>
      <c r="B29" s="12" t="s">
        <v>35</v>
      </c>
      <c r="C29" s="15">
        <v>546.4</v>
      </c>
      <c r="D29" s="9">
        <v>88.1</v>
      </c>
      <c r="E29" s="32">
        <f t="shared" si="0"/>
        <v>34659.24479999999</v>
      </c>
      <c r="F29" s="14" t="s">
        <v>62</v>
      </c>
      <c r="G29" s="16" t="s">
        <v>56</v>
      </c>
      <c r="H29" s="16">
        <v>1</v>
      </c>
      <c r="I29" s="16"/>
      <c r="J29" s="16">
        <v>1</v>
      </c>
      <c r="K29" s="16"/>
      <c r="L29" s="16"/>
    </row>
    <row r="30" spans="1:12" ht="13.5" customHeight="1">
      <c r="A30" s="1">
        <v>14</v>
      </c>
      <c r="B30" s="12" t="s">
        <v>36</v>
      </c>
      <c r="C30" s="15">
        <v>561.7</v>
      </c>
      <c r="D30" s="9">
        <v>93</v>
      </c>
      <c r="E30" s="32">
        <f t="shared" si="0"/>
        <v>37611.432</v>
      </c>
      <c r="F30" s="14" t="s">
        <v>62</v>
      </c>
      <c r="G30" s="25" t="s">
        <v>56</v>
      </c>
      <c r="H30" s="16">
        <v>1</v>
      </c>
      <c r="I30" s="16"/>
      <c r="J30" s="16"/>
      <c r="K30" s="16">
        <v>1</v>
      </c>
      <c r="L30" s="16"/>
    </row>
    <row r="31" spans="1:12" ht="25.5">
      <c r="A31" s="1">
        <v>15</v>
      </c>
      <c r="B31" s="12" t="s">
        <v>37</v>
      </c>
      <c r="C31" s="15">
        <v>559.41</v>
      </c>
      <c r="D31" s="9">
        <v>97.9</v>
      </c>
      <c r="E31" s="32">
        <f t="shared" si="0"/>
        <v>39431.69208</v>
      </c>
      <c r="F31" s="14" t="s">
        <v>58</v>
      </c>
      <c r="G31" s="25" t="s">
        <v>59</v>
      </c>
      <c r="H31" s="16">
        <v>1</v>
      </c>
      <c r="I31" s="16"/>
      <c r="J31" s="16">
        <v>1</v>
      </c>
      <c r="K31" s="16"/>
      <c r="L31" s="16"/>
    </row>
    <row r="32" spans="1:12" ht="12.75">
      <c r="A32" s="1">
        <v>16</v>
      </c>
      <c r="B32" s="12" t="s">
        <v>38</v>
      </c>
      <c r="C32" s="15">
        <v>557.1</v>
      </c>
      <c r="D32" s="9">
        <v>81.2</v>
      </c>
      <c r="E32" s="32">
        <f t="shared" si="0"/>
        <v>32570.2944</v>
      </c>
      <c r="F32" s="4" t="s">
        <v>60</v>
      </c>
      <c r="G32" s="16" t="s">
        <v>56</v>
      </c>
      <c r="H32" s="16">
        <v>1</v>
      </c>
      <c r="I32" s="16"/>
      <c r="J32" s="16"/>
      <c r="K32" s="16">
        <v>1</v>
      </c>
      <c r="L32" s="16"/>
    </row>
    <row r="33" spans="1:12" ht="12.75">
      <c r="A33" s="1">
        <v>17</v>
      </c>
      <c r="B33" s="12" t="s">
        <v>39</v>
      </c>
      <c r="C33" s="15">
        <v>563</v>
      </c>
      <c r="D33" s="9">
        <v>97</v>
      </c>
      <c r="E33" s="32">
        <f t="shared" si="0"/>
        <v>39319.92</v>
      </c>
      <c r="F33" s="14" t="s">
        <v>62</v>
      </c>
      <c r="G33" s="25" t="s">
        <v>56</v>
      </c>
      <c r="H33" s="16">
        <v>1</v>
      </c>
      <c r="I33" s="16"/>
      <c r="J33" s="2">
        <v>1</v>
      </c>
      <c r="K33" s="16"/>
      <c r="L33" s="16"/>
    </row>
    <row r="34" spans="1:12" ht="12.75">
      <c r="A34" s="1">
        <v>18</v>
      </c>
      <c r="B34" s="12" t="s">
        <v>40</v>
      </c>
      <c r="C34" s="15">
        <v>578.6</v>
      </c>
      <c r="D34" s="9">
        <v>84.3</v>
      </c>
      <c r="E34" s="32">
        <f t="shared" si="0"/>
        <v>35118.7056</v>
      </c>
      <c r="F34" s="14" t="s">
        <v>62</v>
      </c>
      <c r="G34" s="16" t="s">
        <v>56</v>
      </c>
      <c r="H34" s="16">
        <v>1</v>
      </c>
      <c r="I34" s="16"/>
      <c r="J34" s="1"/>
      <c r="K34" s="16">
        <v>1</v>
      </c>
      <c r="L34" s="16"/>
    </row>
    <row r="35" spans="1:13" ht="12.75">
      <c r="A35" s="1">
        <v>19</v>
      </c>
      <c r="B35" s="12" t="s">
        <v>41</v>
      </c>
      <c r="C35" s="15">
        <v>577.1</v>
      </c>
      <c r="D35" s="9">
        <v>95.2</v>
      </c>
      <c r="E35" s="32">
        <f t="shared" si="0"/>
        <v>39556.7424</v>
      </c>
      <c r="F35" s="14" t="s">
        <v>62</v>
      </c>
      <c r="G35" s="16" t="s">
        <v>56</v>
      </c>
      <c r="H35" s="16">
        <v>1</v>
      </c>
      <c r="I35" s="16"/>
      <c r="J35" s="1">
        <v>1</v>
      </c>
      <c r="K35" s="16"/>
      <c r="L35" s="16"/>
      <c r="M35" s="35"/>
    </row>
    <row r="36" spans="1:12" ht="25.5">
      <c r="A36" s="1">
        <v>20</v>
      </c>
      <c r="B36" s="12" t="s">
        <v>42</v>
      </c>
      <c r="C36" s="15">
        <v>390.9</v>
      </c>
      <c r="D36" s="9">
        <v>98.5</v>
      </c>
      <c r="E36" s="32">
        <f t="shared" si="0"/>
        <v>27722.627999999997</v>
      </c>
      <c r="F36" s="14" t="s">
        <v>58</v>
      </c>
      <c r="G36" s="16" t="s">
        <v>59</v>
      </c>
      <c r="H36" s="16">
        <v>1</v>
      </c>
      <c r="I36" s="16"/>
      <c r="J36" s="16">
        <v>1</v>
      </c>
      <c r="K36" s="16"/>
      <c r="L36" s="16"/>
    </row>
    <row r="37" spans="1:12" ht="12.75">
      <c r="A37" s="1">
        <v>21</v>
      </c>
      <c r="B37" s="12" t="s">
        <v>43</v>
      </c>
      <c r="C37" s="15">
        <v>241.7</v>
      </c>
      <c r="D37" s="9">
        <v>95.5</v>
      </c>
      <c r="E37" s="32">
        <f t="shared" si="0"/>
        <v>16619.291999999998</v>
      </c>
      <c r="F37" s="14" t="s">
        <v>66</v>
      </c>
      <c r="G37" s="25" t="s">
        <v>67</v>
      </c>
      <c r="H37" s="25">
        <v>1</v>
      </c>
      <c r="I37" s="25"/>
      <c r="J37" s="25">
        <v>1</v>
      </c>
      <c r="K37" s="25"/>
      <c r="L37" s="16"/>
    </row>
    <row r="38" spans="1:12" ht="12.75">
      <c r="A38" s="1">
        <v>22</v>
      </c>
      <c r="B38" s="15" t="s">
        <v>44</v>
      </c>
      <c r="C38" s="15">
        <v>574.8</v>
      </c>
      <c r="D38" s="9">
        <v>96.8</v>
      </c>
      <c r="E38" s="32">
        <f t="shared" si="0"/>
        <v>40061.2608</v>
      </c>
      <c r="F38" s="14" t="s">
        <v>69</v>
      </c>
      <c r="G38" s="25" t="s">
        <v>56</v>
      </c>
      <c r="H38" s="25">
        <v>1</v>
      </c>
      <c r="I38" s="25"/>
      <c r="J38" s="25"/>
      <c r="K38" s="25">
        <v>1</v>
      </c>
      <c r="L38" s="17"/>
    </row>
    <row r="39" spans="1:12" ht="12.75" customHeight="1">
      <c r="A39" s="1">
        <v>23</v>
      </c>
      <c r="B39" s="15" t="s">
        <v>45</v>
      </c>
      <c r="C39" s="15">
        <v>244.9</v>
      </c>
      <c r="D39" s="9">
        <v>99.9</v>
      </c>
      <c r="E39" s="32">
        <f t="shared" si="0"/>
        <v>17615.1672</v>
      </c>
      <c r="F39" s="14" t="s">
        <v>63</v>
      </c>
      <c r="G39" s="25" t="s">
        <v>56</v>
      </c>
      <c r="H39" s="25">
        <v>1</v>
      </c>
      <c r="I39" s="25"/>
      <c r="J39" s="25"/>
      <c r="K39" s="25">
        <v>1</v>
      </c>
      <c r="L39" s="17"/>
    </row>
    <row r="40" spans="1:12" ht="13.5" customHeight="1">
      <c r="A40" s="1">
        <v>24</v>
      </c>
      <c r="B40" s="15" t="s">
        <v>46</v>
      </c>
      <c r="C40" s="15">
        <v>262.3</v>
      </c>
      <c r="D40" s="9">
        <v>72.4</v>
      </c>
      <c r="E40" s="32">
        <f t="shared" si="0"/>
        <v>13673.174400000004</v>
      </c>
      <c r="F40" s="14" t="s">
        <v>64</v>
      </c>
      <c r="G40" s="25" t="s">
        <v>57</v>
      </c>
      <c r="H40" s="25">
        <v>12</v>
      </c>
      <c r="I40" s="25"/>
      <c r="J40" s="1"/>
      <c r="K40" s="25">
        <v>12</v>
      </c>
      <c r="L40" s="17"/>
    </row>
    <row r="41" spans="1:12" ht="12.75">
      <c r="A41" s="1">
        <v>25</v>
      </c>
      <c r="B41" s="15" t="s">
        <v>47</v>
      </c>
      <c r="C41" s="15">
        <v>244.9</v>
      </c>
      <c r="D41" s="9">
        <v>99.8</v>
      </c>
      <c r="E41" s="32">
        <f t="shared" si="0"/>
        <v>17597.5344</v>
      </c>
      <c r="F41" s="14" t="s">
        <v>64</v>
      </c>
      <c r="G41" s="25" t="s">
        <v>57</v>
      </c>
      <c r="H41" s="25">
        <v>16</v>
      </c>
      <c r="I41" s="17"/>
      <c r="J41" s="1">
        <v>16</v>
      </c>
      <c r="K41" s="25"/>
      <c r="L41" s="17"/>
    </row>
    <row r="42" spans="1:12" ht="12.75">
      <c r="A42" s="1">
        <v>26</v>
      </c>
      <c r="B42" s="15" t="s">
        <v>48</v>
      </c>
      <c r="C42" s="15">
        <v>572.5</v>
      </c>
      <c r="D42" s="9">
        <v>98.7</v>
      </c>
      <c r="E42" s="32">
        <f t="shared" si="0"/>
        <v>40684.14</v>
      </c>
      <c r="F42" s="14" t="s">
        <v>62</v>
      </c>
      <c r="G42" s="25" t="s">
        <v>56</v>
      </c>
      <c r="H42" s="25">
        <v>1</v>
      </c>
      <c r="I42" s="17"/>
      <c r="J42" s="3"/>
      <c r="K42" s="25">
        <v>1</v>
      </c>
      <c r="L42" s="17"/>
    </row>
    <row r="43" spans="1:12" ht="12.75">
      <c r="A43" s="1">
        <v>27</v>
      </c>
      <c r="B43" s="15" t="s">
        <v>49</v>
      </c>
      <c r="C43" s="15">
        <v>569.7</v>
      </c>
      <c r="D43" s="9">
        <v>99.6</v>
      </c>
      <c r="E43" s="32">
        <f t="shared" si="0"/>
        <v>40854.326400000005</v>
      </c>
      <c r="F43" s="14" t="s">
        <v>62</v>
      </c>
      <c r="G43" s="25" t="s">
        <v>56</v>
      </c>
      <c r="H43" s="25">
        <v>1</v>
      </c>
      <c r="I43" s="17"/>
      <c r="J43" s="25"/>
      <c r="K43" s="25">
        <v>1</v>
      </c>
      <c r="L43" s="17"/>
    </row>
    <row r="44" spans="1:12" ht="12.75">
      <c r="A44" s="1">
        <v>28</v>
      </c>
      <c r="B44" s="15" t="s">
        <v>50</v>
      </c>
      <c r="C44" s="15">
        <v>568.7</v>
      </c>
      <c r="D44" s="9">
        <v>97.7</v>
      </c>
      <c r="E44" s="32">
        <f t="shared" si="0"/>
        <v>40004.63280000001</v>
      </c>
      <c r="F44" s="14" t="s">
        <v>62</v>
      </c>
      <c r="G44" s="25" t="s">
        <v>56</v>
      </c>
      <c r="H44" s="25">
        <v>1</v>
      </c>
      <c r="I44" s="17"/>
      <c r="J44" s="25"/>
      <c r="K44" s="25">
        <v>1</v>
      </c>
      <c r="L44" s="17"/>
    </row>
    <row r="45" spans="1:12" ht="12.75">
      <c r="A45" s="9"/>
      <c r="B45" s="21" t="s">
        <v>54</v>
      </c>
      <c r="C45" s="13">
        <f>SUM(C19:C44)</f>
        <v>12785.31</v>
      </c>
      <c r="D45" s="9"/>
      <c r="E45" s="34">
        <f>SUM(E19:E44)</f>
        <v>861880.2760800001</v>
      </c>
      <c r="F45" s="14"/>
      <c r="G45" s="25"/>
      <c r="H45" s="25"/>
      <c r="I45" s="17"/>
      <c r="J45" s="25"/>
      <c r="K45" s="25"/>
      <c r="L45" s="17"/>
    </row>
    <row r="46" spans="1:12" ht="12.75">
      <c r="A46" s="3"/>
      <c r="B46" s="13" t="s">
        <v>51</v>
      </c>
      <c r="C46" s="15"/>
      <c r="D46" s="9"/>
      <c r="E46" s="32"/>
      <c r="F46" s="8"/>
      <c r="G46" s="38"/>
      <c r="H46" s="38"/>
      <c r="I46" s="38"/>
      <c r="J46" s="26"/>
      <c r="K46" s="26"/>
      <c r="L46" s="26"/>
    </row>
    <row r="47" spans="1:12" ht="12.75">
      <c r="A47" s="1">
        <v>29</v>
      </c>
      <c r="B47" s="12" t="s">
        <v>52</v>
      </c>
      <c r="C47" s="15">
        <v>956.1</v>
      </c>
      <c r="D47" s="9">
        <v>57.1</v>
      </c>
      <c r="E47" s="32">
        <f t="shared" si="0"/>
        <v>39307.1832</v>
      </c>
      <c r="F47" s="14" t="s">
        <v>65</v>
      </c>
      <c r="G47" s="16" t="s">
        <v>56</v>
      </c>
      <c r="H47" s="25">
        <v>2</v>
      </c>
      <c r="I47" s="25"/>
      <c r="J47" s="25">
        <v>1</v>
      </c>
      <c r="K47" s="16">
        <v>1</v>
      </c>
      <c r="L47" s="16"/>
    </row>
    <row r="48" spans="1:12" ht="25.5">
      <c r="A48" s="9">
        <v>30</v>
      </c>
      <c r="B48" s="12" t="s">
        <v>53</v>
      </c>
      <c r="C48" s="15">
        <v>3553.5</v>
      </c>
      <c r="D48" s="9">
        <v>84.6</v>
      </c>
      <c r="E48" s="19">
        <f t="shared" si="0"/>
        <v>216450.792</v>
      </c>
      <c r="F48" s="14" t="s">
        <v>71</v>
      </c>
      <c r="G48" s="25" t="s">
        <v>72</v>
      </c>
      <c r="H48" s="25" t="s">
        <v>73</v>
      </c>
      <c r="I48" s="25"/>
      <c r="J48" s="1">
        <v>1</v>
      </c>
      <c r="K48" s="25">
        <v>120</v>
      </c>
      <c r="L48" s="16"/>
    </row>
    <row r="49" spans="1:12" ht="15" customHeight="1">
      <c r="A49" s="1"/>
      <c r="B49" s="21" t="s">
        <v>54</v>
      </c>
      <c r="C49" s="13">
        <f>SUM(C47:C48)</f>
        <v>4509.6</v>
      </c>
      <c r="D49" s="12"/>
      <c r="E49" s="22">
        <f>SUM(E47:E48)</f>
        <v>255757.9752</v>
      </c>
      <c r="F49" s="4"/>
      <c r="G49" s="16"/>
      <c r="H49" s="16"/>
      <c r="I49" s="16"/>
      <c r="J49" s="16"/>
      <c r="K49" s="16"/>
      <c r="L49" s="16"/>
    </row>
    <row r="50" spans="1:12" ht="15" customHeight="1">
      <c r="A50" s="1"/>
      <c r="B50" s="13" t="s">
        <v>11</v>
      </c>
      <c r="C50" s="12">
        <f>C49+C45+C17</f>
        <v>19091.31</v>
      </c>
      <c r="D50" s="12"/>
      <c r="E50" s="22">
        <f>E49+E45+E17</f>
        <v>1245687.58728</v>
      </c>
      <c r="F50" s="5"/>
      <c r="G50" s="16"/>
      <c r="H50" s="16"/>
      <c r="I50" s="16"/>
      <c r="J50" s="16"/>
      <c r="K50" s="16"/>
      <c r="L50" s="16"/>
    </row>
    <row r="52" spans="6:9" ht="12.75">
      <c r="F52" t="s">
        <v>16</v>
      </c>
      <c r="I52" t="s">
        <v>17</v>
      </c>
    </row>
    <row r="53" ht="12.75">
      <c r="F53" t="s">
        <v>68</v>
      </c>
    </row>
    <row r="57" ht="12.75">
      <c r="F57" s="31"/>
    </row>
  </sheetData>
  <sheetProtection/>
  <mergeCells count="14">
    <mergeCell ref="A9:E9"/>
    <mergeCell ref="A6:A7"/>
    <mergeCell ref="F6:F7"/>
    <mergeCell ref="G6:G7"/>
    <mergeCell ref="B6:B7"/>
    <mergeCell ref="C6:C7"/>
    <mergeCell ref="D6:D7"/>
    <mergeCell ref="E6:E7"/>
    <mergeCell ref="F1:K1"/>
    <mergeCell ref="F2:K2"/>
    <mergeCell ref="G10:I10"/>
    <mergeCell ref="G46:I46"/>
    <mergeCell ref="H6:H7"/>
    <mergeCell ref="I6:L6"/>
  </mergeCells>
  <printOptions/>
  <pageMargins left="0.17" right="0.15748031496062992" top="0.2362204724409449" bottom="0.3937007874015748" header="0.2755905511811024" footer="0.35433070866141736"/>
  <pageSetup fitToHeight="2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2019-05-22T03:26:39Z</cp:lastPrinted>
  <dcterms:created xsi:type="dcterms:W3CDTF">1996-10-14T23:33:28Z</dcterms:created>
  <dcterms:modified xsi:type="dcterms:W3CDTF">2019-05-29T00:07:53Z</dcterms:modified>
  <cp:category/>
  <cp:version/>
  <cp:contentType/>
  <cp:contentStatus/>
</cp:coreProperties>
</file>